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Μαθήματα ΠΑΠΕΙ\Πιθανότητες κ Στατιστική\"/>
    </mc:Choice>
  </mc:AlternateContent>
  <xr:revisionPtr revIDLastSave="0" documentId="13_ncr:1_{FF02217C-F9E8-4B38-8170-6137CA1BD2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8 p35" sheetId="1" r:id="rId1"/>
    <sheet name="ch8 p37" sheetId="2" r:id="rId2"/>
    <sheet name="ch8 p4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3" l="1"/>
  <c r="E26" i="3" s="1"/>
  <c r="E29" i="3" s="1"/>
  <c r="E14" i="3"/>
  <c r="E17" i="3" s="1"/>
  <c r="E24" i="3"/>
  <c r="E12" i="3"/>
  <c r="E32" i="2"/>
  <c r="E27" i="2"/>
  <c r="D21" i="2"/>
  <c r="B21" i="2"/>
  <c r="D14" i="2"/>
  <c r="D15" i="2" s="1"/>
  <c r="B13" i="1"/>
  <c r="D13" i="1"/>
  <c r="F12" i="1"/>
  <c r="F4" i="1"/>
  <c r="F5" i="1"/>
  <c r="F6" i="1"/>
  <c r="F7" i="1"/>
  <c r="F8" i="1"/>
  <c r="F9" i="1"/>
  <c r="F10" i="1"/>
  <c r="F11" i="1"/>
  <c r="F3" i="1"/>
  <c r="E4" i="1"/>
  <c r="E5" i="1"/>
  <c r="E6" i="1"/>
  <c r="E7" i="1"/>
  <c r="E8" i="1"/>
  <c r="E9" i="1"/>
  <c r="E10" i="1"/>
  <c r="E11" i="1"/>
  <c r="E3" i="1"/>
  <c r="E30" i="3" l="1"/>
  <c r="E18" i="3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3" i="2"/>
  <c r="F3" i="2" s="1"/>
  <c r="E4" i="2"/>
  <c r="F4" i="2" s="1"/>
  <c r="E5" i="2"/>
  <c r="F5" i="2" s="1"/>
  <c r="F14" i="2" l="1"/>
  <c r="D16" i="2" s="1"/>
</calcChain>
</file>

<file path=xl/sharedStrings.xml><?xml version="1.0" encoding="utf-8"?>
<sst xmlns="http://schemas.openxmlformats.org/spreadsheetml/2006/main" count="60" uniqueCount="39">
  <si>
    <t>data</t>
  </si>
  <si>
    <t>pop_mean</t>
  </si>
  <si>
    <t>sample_size</t>
  </si>
  <si>
    <t>a</t>
  </si>
  <si>
    <t>dif = data - pop_mean</t>
  </si>
  <si>
    <t>dif^2</t>
  </si>
  <si>
    <t>X^2 (0.975)</t>
  </si>
  <si>
    <t>X^2 (0.025)</t>
  </si>
  <si>
    <t>lower_limit</t>
  </si>
  <si>
    <t>upper_limit</t>
  </si>
  <si>
    <t>sum</t>
  </si>
  <si>
    <t>X^2 (0.995)</t>
  </si>
  <si>
    <t>X^2 (0.005)</t>
  </si>
  <si>
    <t>sample_mean</t>
  </si>
  <si>
    <t>dif = data - sample_mean</t>
  </si>
  <si>
    <t>sample_variance</t>
  </si>
  <si>
    <t>CI for population variance</t>
  </si>
  <si>
    <t>Question 2</t>
  </si>
  <si>
    <t>Να υπολογιστεί η τιμή της variance ώστε να μην ξεπερνάει η πληθυσμιακή διακύμανση</t>
  </si>
  <si>
    <t>αυτήν την τιμή με 90% πιθανότητα</t>
  </si>
  <si>
    <t>X^2 (0.90)</t>
  </si>
  <si>
    <t>variance</t>
  </si>
  <si>
    <t>X^2 (0.95)</t>
  </si>
  <si>
    <t>x_bar</t>
  </si>
  <si>
    <t>n1</t>
  </si>
  <si>
    <t>y_bar</t>
  </si>
  <si>
    <t>n2</t>
  </si>
  <si>
    <t>Όταν οι πληθυσμιακές διακυμάνσεις είναι γνωστές</t>
  </si>
  <si>
    <t>z(0.975)</t>
  </si>
  <si>
    <t>x_bar - y_bar</t>
  </si>
  <si>
    <t>b</t>
  </si>
  <si>
    <t>CI</t>
  </si>
  <si>
    <t>Upper_limit</t>
  </si>
  <si>
    <t>Lower_limit</t>
  </si>
  <si>
    <t>std1</t>
  </si>
  <si>
    <t>std2</t>
  </si>
  <si>
    <t>Όταν οι πληθυσμιακές διακυμάνσεις είναι αγνωστές</t>
  </si>
  <si>
    <t>t(0.025, n = 43)</t>
  </si>
  <si>
    <t>std_p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</si>
</sst>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zoomScale="132" zoomScaleNormal="132" workbookViewId="0">
      <selection activeCell="B10" sqref="B10"/>
    </sheetView>
  </sheetViews>
  <sheetFormatPr defaultRowHeight="14.4" x14ac:dyDescent="0.3"/>
  <cols>
    <col min="1" max="1" width="10.77734375" bestFit="1" customWidth="1"/>
    <col min="3" max="3" width="11.109375" customWidth="1"/>
    <col min="5" max="5" width="19.21875" customWidth="1"/>
  </cols>
  <sheetData>
    <row r="2" spans="1:6" x14ac:dyDescent="0.3">
      <c r="A2" t="s">
        <v>1</v>
      </c>
      <c r="B2">
        <v>18</v>
      </c>
      <c r="D2" t="s">
        <v>0</v>
      </c>
      <c r="E2" t="s">
        <v>4</v>
      </c>
      <c r="F2" t="s">
        <v>5</v>
      </c>
    </row>
    <row r="3" spans="1:6" x14ac:dyDescent="0.3">
      <c r="A3" t="s">
        <v>2</v>
      </c>
      <c r="B3">
        <v>9</v>
      </c>
      <c r="D3">
        <v>18.2</v>
      </c>
      <c r="E3">
        <f>D3-$B$2</f>
        <v>0.19999999999999929</v>
      </c>
      <c r="F3">
        <f>E3*E3</f>
        <v>3.9999999999999716E-2</v>
      </c>
    </row>
    <row r="4" spans="1:6" x14ac:dyDescent="0.3">
      <c r="D4">
        <v>17.899999999999999</v>
      </c>
      <c r="E4">
        <f t="shared" ref="E4:E11" si="0">D4-$B$2</f>
        <v>-0.10000000000000142</v>
      </c>
      <c r="F4">
        <f t="shared" ref="F4:F11" si="1">E4*E4</f>
        <v>1.0000000000000285E-2</v>
      </c>
    </row>
    <row r="5" spans="1:6" x14ac:dyDescent="0.3">
      <c r="A5" t="s">
        <v>3</v>
      </c>
      <c r="B5">
        <v>0.05</v>
      </c>
      <c r="D5">
        <v>18.3</v>
      </c>
      <c r="E5">
        <f t="shared" si="0"/>
        <v>0.30000000000000071</v>
      </c>
      <c r="F5">
        <f t="shared" si="1"/>
        <v>9.0000000000000427E-2</v>
      </c>
    </row>
    <row r="6" spans="1:6" x14ac:dyDescent="0.3">
      <c r="D6">
        <v>18</v>
      </c>
      <c r="E6">
        <f t="shared" si="0"/>
        <v>0</v>
      </c>
      <c r="F6">
        <f t="shared" si="1"/>
        <v>0</v>
      </c>
    </row>
    <row r="7" spans="1:6" x14ac:dyDescent="0.3">
      <c r="A7" t="s">
        <v>6</v>
      </c>
      <c r="B7">
        <v>2.7</v>
      </c>
      <c r="D7">
        <v>18.3</v>
      </c>
      <c r="E7">
        <f t="shared" si="0"/>
        <v>0.30000000000000071</v>
      </c>
      <c r="F7">
        <f t="shared" si="1"/>
        <v>9.0000000000000427E-2</v>
      </c>
    </row>
    <row r="8" spans="1:6" x14ac:dyDescent="0.3">
      <c r="A8" t="s">
        <v>7</v>
      </c>
      <c r="B8">
        <v>19.023</v>
      </c>
      <c r="D8">
        <v>17.899999999999999</v>
      </c>
      <c r="E8">
        <f t="shared" si="0"/>
        <v>-0.10000000000000142</v>
      </c>
      <c r="F8">
        <f t="shared" si="1"/>
        <v>1.0000000000000285E-2</v>
      </c>
    </row>
    <row r="9" spans="1:6" x14ac:dyDescent="0.3">
      <c r="D9">
        <v>18.100000000000001</v>
      </c>
      <c r="E9">
        <f t="shared" si="0"/>
        <v>0.10000000000000142</v>
      </c>
      <c r="F9">
        <f t="shared" si="1"/>
        <v>1.0000000000000285E-2</v>
      </c>
    </row>
    <row r="10" spans="1:6" x14ac:dyDescent="0.3">
      <c r="D10">
        <v>17.899999999999999</v>
      </c>
      <c r="E10">
        <f t="shared" si="0"/>
        <v>-0.10000000000000142</v>
      </c>
      <c r="F10">
        <f t="shared" si="1"/>
        <v>1.0000000000000285E-2</v>
      </c>
    </row>
    <row r="11" spans="1:6" x14ac:dyDescent="0.3">
      <c r="D11">
        <v>18.2</v>
      </c>
      <c r="E11">
        <f t="shared" si="0"/>
        <v>0.19999999999999929</v>
      </c>
      <c r="F11">
        <f t="shared" si="1"/>
        <v>3.9999999999999716E-2</v>
      </c>
    </row>
    <row r="12" spans="1:6" x14ac:dyDescent="0.3">
      <c r="E12" t="s">
        <v>10</v>
      </c>
      <c r="F12">
        <f>SUM(F3:F11)</f>
        <v>0.30000000000000143</v>
      </c>
    </row>
    <row r="13" spans="1:6" x14ac:dyDescent="0.3">
      <c r="A13" t="s">
        <v>8</v>
      </c>
      <c r="B13">
        <f>SQRT(F12/B8)</f>
        <v>0.12558018641613944</v>
      </c>
      <c r="C13" t="s">
        <v>9</v>
      </c>
      <c r="D13">
        <f>SQRT(F12/B7)</f>
        <v>0.33333333333333409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A22D-1E9F-4064-92E6-B1BF98B35B6B}">
  <dimension ref="A2:F34"/>
  <sheetViews>
    <sheetView zoomScale="110" zoomScaleNormal="110" workbookViewId="0">
      <selection activeCell="A12" sqref="A12"/>
    </sheetView>
  </sheetViews>
  <sheetFormatPr defaultRowHeight="14.4" x14ac:dyDescent="0.3"/>
  <cols>
    <col min="1" max="1" width="15.109375" customWidth="1"/>
    <col min="3" max="3" width="15.88671875" customWidth="1"/>
    <col min="5" max="5" width="23.21875" customWidth="1"/>
  </cols>
  <sheetData>
    <row r="2" spans="1:6" x14ac:dyDescent="0.3">
      <c r="A2" t="s">
        <v>1</v>
      </c>
      <c r="D2" t="s">
        <v>0</v>
      </c>
      <c r="E2" t="s">
        <v>14</v>
      </c>
      <c r="F2" t="s">
        <v>5</v>
      </c>
    </row>
    <row r="3" spans="1:6" x14ac:dyDescent="0.3">
      <c r="A3" t="s">
        <v>2</v>
      </c>
      <c r="B3">
        <v>10</v>
      </c>
      <c r="D3">
        <v>140</v>
      </c>
      <c r="E3">
        <f>D3-$D$15</f>
        <v>-4.3000000000000114</v>
      </c>
      <c r="F3">
        <f>E3*E3</f>
        <v>18.490000000000098</v>
      </c>
    </row>
    <row r="4" spans="1:6" x14ac:dyDescent="0.3">
      <c r="D4">
        <v>136</v>
      </c>
      <c r="E4">
        <f t="shared" ref="E4:E12" si="0">D4-$D$15</f>
        <v>-8.3000000000000114</v>
      </c>
      <c r="F4">
        <f t="shared" ref="F4:F12" si="1">E4*E4</f>
        <v>68.890000000000185</v>
      </c>
    </row>
    <row r="5" spans="1:6" x14ac:dyDescent="0.3">
      <c r="A5" t="s">
        <v>3</v>
      </c>
      <c r="B5">
        <v>0.01</v>
      </c>
      <c r="D5">
        <v>150</v>
      </c>
      <c r="E5">
        <f t="shared" si="0"/>
        <v>5.6999999999999886</v>
      </c>
      <c r="F5">
        <f t="shared" si="1"/>
        <v>32.489999999999867</v>
      </c>
    </row>
    <row r="6" spans="1:6" x14ac:dyDescent="0.3">
      <c r="D6">
        <v>144</v>
      </c>
      <c r="E6">
        <f t="shared" si="0"/>
        <v>-0.30000000000001137</v>
      </c>
      <c r="F6">
        <f t="shared" si="1"/>
        <v>9.0000000000006825E-2</v>
      </c>
    </row>
    <row r="7" spans="1:6" x14ac:dyDescent="0.3">
      <c r="A7" t="s">
        <v>11</v>
      </c>
      <c r="B7">
        <v>1.7350000000000001</v>
      </c>
      <c r="D7">
        <v>148</v>
      </c>
      <c r="E7">
        <f t="shared" si="0"/>
        <v>3.6999999999999886</v>
      </c>
      <c r="F7">
        <f t="shared" si="1"/>
        <v>13.689999999999916</v>
      </c>
    </row>
    <row r="8" spans="1:6" x14ac:dyDescent="0.3">
      <c r="A8" t="s">
        <v>12</v>
      </c>
      <c r="B8">
        <v>23.588999999999999</v>
      </c>
      <c r="D8">
        <v>152</v>
      </c>
      <c r="E8">
        <f t="shared" si="0"/>
        <v>7.6999999999999886</v>
      </c>
      <c r="F8">
        <f t="shared" si="1"/>
        <v>59.289999999999822</v>
      </c>
    </row>
    <row r="9" spans="1:6" x14ac:dyDescent="0.3">
      <c r="D9">
        <v>138</v>
      </c>
      <c r="E9">
        <f t="shared" si="0"/>
        <v>-6.3000000000000114</v>
      </c>
      <c r="F9">
        <f t="shared" si="1"/>
        <v>39.69000000000014</v>
      </c>
    </row>
    <row r="10" spans="1:6" x14ac:dyDescent="0.3">
      <c r="D10">
        <v>141</v>
      </c>
      <c r="E10">
        <f t="shared" si="0"/>
        <v>-3.3000000000000114</v>
      </c>
      <c r="F10">
        <f t="shared" si="1"/>
        <v>10.890000000000075</v>
      </c>
    </row>
    <row r="11" spans="1:6" x14ac:dyDescent="0.3">
      <c r="D11">
        <v>143</v>
      </c>
      <c r="E11">
        <f t="shared" si="0"/>
        <v>-1.3000000000000114</v>
      </c>
      <c r="F11">
        <f t="shared" si="1"/>
        <v>1.6900000000000295</v>
      </c>
    </row>
    <row r="12" spans="1:6" x14ac:dyDescent="0.3">
      <c r="D12">
        <v>151</v>
      </c>
      <c r="E12">
        <f t="shared" si="0"/>
        <v>6.6999999999999886</v>
      </c>
      <c r="F12">
        <f t="shared" si="1"/>
        <v>44.889999999999844</v>
      </c>
    </row>
    <row r="14" spans="1:6" x14ac:dyDescent="0.3">
      <c r="C14" t="s">
        <v>10</v>
      </c>
      <c r="D14">
        <f>SUM(D3:D12)</f>
        <v>1443</v>
      </c>
      <c r="F14">
        <f>SUM(F3:F12)</f>
        <v>290.09999999999997</v>
      </c>
    </row>
    <row r="15" spans="1:6" x14ac:dyDescent="0.3">
      <c r="C15" t="s">
        <v>13</v>
      </c>
      <c r="D15">
        <f>D14/B3</f>
        <v>144.30000000000001</v>
      </c>
    </row>
    <row r="16" spans="1:6" x14ac:dyDescent="0.3">
      <c r="C16" t="s">
        <v>15</v>
      </c>
      <c r="D16">
        <f>F14/(B3-1)</f>
        <v>32.233333333333327</v>
      </c>
    </row>
    <row r="20" spans="1:5" x14ac:dyDescent="0.3">
      <c r="A20" t="s">
        <v>16</v>
      </c>
    </row>
    <row r="21" spans="1:5" x14ac:dyDescent="0.3">
      <c r="A21" t="s">
        <v>8</v>
      </c>
      <c r="B21">
        <f>(B3-1)*D16/B8</f>
        <v>12.2981050489635</v>
      </c>
      <c r="C21" t="s">
        <v>9</v>
      </c>
      <c r="D21">
        <f>(B3-1)*D16/B7</f>
        <v>167.20461095100862</v>
      </c>
    </row>
    <row r="23" spans="1:5" x14ac:dyDescent="0.3">
      <c r="A23" t="s">
        <v>17</v>
      </c>
    </row>
    <row r="24" spans="1:5" x14ac:dyDescent="0.3">
      <c r="A24" t="s">
        <v>18</v>
      </c>
    </row>
    <row r="25" spans="1:5" x14ac:dyDescent="0.3">
      <c r="A25" t="s">
        <v>19</v>
      </c>
    </row>
    <row r="27" spans="1:5" x14ac:dyDescent="0.3">
      <c r="A27" t="s">
        <v>20</v>
      </c>
      <c r="B27">
        <v>4.1680000000000001</v>
      </c>
      <c r="D27" t="s">
        <v>21</v>
      </c>
      <c r="E27">
        <f>(B29-1)*B28/B27</f>
        <v>69.601727447216874</v>
      </c>
    </row>
    <row r="28" spans="1:5" x14ac:dyDescent="0.3">
      <c r="A28" t="s">
        <v>15</v>
      </c>
      <c r="B28">
        <v>32.233333333333327</v>
      </c>
    </row>
    <row r="29" spans="1:5" x14ac:dyDescent="0.3">
      <c r="A29" t="s">
        <v>2</v>
      </c>
      <c r="B29">
        <v>10</v>
      </c>
    </row>
    <row r="32" spans="1:5" x14ac:dyDescent="0.3">
      <c r="A32" t="s">
        <v>22</v>
      </c>
      <c r="B32">
        <v>3.3250000000000002</v>
      </c>
      <c r="D32" t="s">
        <v>21</v>
      </c>
      <c r="E32">
        <f>(B29-1)*B28/B32</f>
        <v>87.248120300751864</v>
      </c>
    </row>
    <row r="33" spans="1:2" x14ac:dyDescent="0.3">
      <c r="A33" t="s">
        <v>15</v>
      </c>
      <c r="B33">
        <v>32.233333333333327</v>
      </c>
    </row>
    <row r="34" spans="1:2" x14ac:dyDescent="0.3">
      <c r="A34" t="s">
        <v>2</v>
      </c>
      <c r="B34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900CD-064F-4BAA-8264-A8510E4EADA2}">
  <dimension ref="A2:E30"/>
  <sheetViews>
    <sheetView zoomScale="120" zoomScaleNormal="120" workbookViewId="0">
      <selection activeCell="B1" sqref="B1"/>
    </sheetView>
  </sheetViews>
  <sheetFormatPr defaultRowHeight="14.4" x14ac:dyDescent="0.3"/>
  <cols>
    <col min="1" max="1" width="14.5546875" customWidth="1"/>
    <col min="3" max="3" width="15.88671875" customWidth="1"/>
    <col min="4" max="4" width="14.21875" customWidth="1"/>
    <col min="5" max="5" width="11.77734375" customWidth="1"/>
  </cols>
  <sheetData>
    <row r="2" spans="1:5" x14ac:dyDescent="0.3">
      <c r="A2" t="s">
        <v>23</v>
      </c>
      <c r="B2">
        <v>12.2</v>
      </c>
    </row>
    <row r="3" spans="1:5" x14ac:dyDescent="0.3">
      <c r="A3" t="s">
        <v>24</v>
      </c>
      <c r="B3">
        <v>25</v>
      </c>
    </row>
    <row r="5" spans="1:5" x14ac:dyDescent="0.3">
      <c r="A5" t="s">
        <v>25</v>
      </c>
      <c r="B5">
        <v>10.5</v>
      </c>
    </row>
    <row r="6" spans="1:5" x14ac:dyDescent="0.3">
      <c r="A6" t="s">
        <v>26</v>
      </c>
      <c r="B6">
        <v>20</v>
      </c>
    </row>
    <row r="8" spans="1:5" x14ac:dyDescent="0.3">
      <c r="A8" t="s">
        <v>3</v>
      </c>
      <c r="B8">
        <v>0.05</v>
      </c>
    </row>
    <row r="10" spans="1:5" x14ac:dyDescent="0.3">
      <c r="A10" t="s">
        <v>27</v>
      </c>
    </row>
    <row r="11" spans="1:5" x14ac:dyDescent="0.3">
      <c r="A11" t="s">
        <v>28</v>
      </c>
      <c r="B11">
        <v>1.96</v>
      </c>
    </row>
    <row r="12" spans="1:5" x14ac:dyDescent="0.3">
      <c r="A12" t="s">
        <v>34</v>
      </c>
      <c r="B12">
        <v>1.5</v>
      </c>
      <c r="D12" t="s">
        <v>29</v>
      </c>
      <c r="E12">
        <f>B2-B5</f>
        <v>1.6999999999999993</v>
      </c>
    </row>
    <row r="13" spans="1:5" x14ac:dyDescent="0.3">
      <c r="A13" t="s">
        <v>35</v>
      </c>
      <c r="B13">
        <v>0.5</v>
      </c>
    </row>
    <row r="14" spans="1:5" x14ac:dyDescent="0.3">
      <c r="D14" t="s">
        <v>30</v>
      </c>
      <c r="E14">
        <f>B11*SQRT((B12*B12/B3)+ (B13*B13/B6))</f>
        <v>0.62750617526841923</v>
      </c>
    </row>
    <row r="16" spans="1:5" x14ac:dyDescent="0.3">
      <c r="D16" t="s">
        <v>31</v>
      </c>
    </row>
    <row r="17" spans="1:5" x14ac:dyDescent="0.3">
      <c r="D17" t="s">
        <v>33</v>
      </c>
      <c r="E17">
        <f>E12-E14</f>
        <v>1.0724938247315801</v>
      </c>
    </row>
    <row r="18" spans="1:5" x14ac:dyDescent="0.3">
      <c r="D18" t="s">
        <v>32</v>
      </c>
      <c r="E18">
        <f>E12+E14</f>
        <v>2.3275061752684185</v>
      </c>
    </row>
    <row r="22" spans="1:5" x14ac:dyDescent="0.3">
      <c r="A22" t="s">
        <v>36</v>
      </c>
    </row>
    <row r="23" spans="1:5" x14ac:dyDescent="0.3">
      <c r="A23" t="s">
        <v>37</v>
      </c>
      <c r="B23">
        <v>2.0169999999999999</v>
      </c>
    </row>
    <row r="24" spans="1:5" x14ac:dyDescent="0.3">
      <c r="A24" t="s">
        <v>34</v>
      </c>
      <c r="B24">
        <v>1.2</v>
      </c>
      <c r="D24" t="s">
        <v>29</v>
      </c>
      <c r="E24">
        <f>B2-B5</f>
        <v>1.6999999999999993</v>
      </c>
    </row>
    <row r="25" spans="1:5" x14ac:dyDescent="0.3">
      <c r="A25" t="s">
        <v>35</v>
      </c>
      <c r="B25">
        <v>0.3</v>
      </c>
    </row>
    <row r="26" spans="1:5" x14ac:dyDescent="0.3">
      <c r="D26" t="s">
        <v>30</v>
      </c>
      <c r="E26">
        <f>B23*SQRT((B27*(1/B3+1/B6)))</f>
        <v>0.55573366095932664</v>
      </c>
    </row>
    <row r="27" spans="1:5" x14ac:dyDescent="0.3">
      <c r="A27" t="s">
        <v>38</v>
      </c>
      <c r="B27">
        <f>((B3-1)*B24*B24+(B6-1)*B25*B25)/(B3+B6-2)</f>
        <v>0.84348837209302319</v>
      </c>
    </row>
    <row r="28" spans="1:5" x14ac:dyDescent="0.3">
      <c r="D28" t="s">
        <v>31</v>
      </c>
    </row>
    <row r="29" spans="1:5" x14ac:dyDescent="0.3">
      <c r="D29" t="s">
        <v>33</v>
      </c>
      <c r="E29">
        <f>E24-E26</f>
        <v>1.1442663390406727</v>
      </c>
    </row>
    <row r="30" spans="1:5" x14ac:dyDescent="0.3">
      <c r="D30" t="s">
        <v>32</v>
      </c>
      <c r="E30">
        <f>E24+E26</f>
        <v>2.2557336609593257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ch8 p35</vt:lpstr>
      <vt:lpstr>ch8 p37</vt:lpstr>
      <vt:lpstr>ch8 p42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Liagkouras</dc:creator>
  <cp:lastModifiedBy>Konstantinos Liagkouras</cp:lastModifiedBy>
  <dcterms:created xsi:type="dcterms:W3CDTF">2015-06-05T18:19:34Z</dcterms:created>
  <dcterms:modified xsi:type="dcterms:W3CDTF">2024-12-23T20:19:06Z</dcterms:modified>
</cp:coreProperties>
</file>